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tt-my.sharepoint.com/personal/mw2937_att_com/Documents/Documents/ACC AIM Website change work/CR 8467 Update AIA Rate Card 03-16-2025/"/>
    </mc:Choice>
  </mc:AlternateContent>
  <xr:revisionPtr revIDLastSave="0" documentId="8_{D65245C3-7F04-428E-B1AF-3146BAD456F1}" xr6:coauthVersionLast="47" xr6:coauthVersionMax="47" xr10:uidLastSave="{00000000-0000-0000-0000-000000000000}"/>
  <bookViews>
    <workbookView xWindow="1845" yWindow="855" windowWidth="21570" windowHeight="13860" xr2:uid="{744FD3BA-C227-4A74-93A9-87163843C6D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1" l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23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U11" i="1"/>
  <c r="U12" i="1"/>
  <c r="U13" i="1"/>
  <c r="U14" i="1"/>
  <c r="U15" i="1"/>
  <c r="U16" i="1"/>
  <c r="U17" i="1"/>
  <c r="U10" i="1"/>
  <c r="R11" i="1"/>
  <c r="R12" i="1"/>
  <c r="R13" i="1"/>
  <c r="R14" i="1"/>
  <c r="R15" i="1"/>
  <c r="R16" i="1"/>
  <c r="R17" i="1"/>
  <c r="R10" i="1"/>
  <c r="H51" i="1" l="1"/>
  <c r="H50" i="1"/>
  <c r="H49" i="1"/>
  <c r="H45" i="1"/>
  <c r="M38" i="1"/>
  <c r="I38" i="1" s="1"/>
  <c r="L38" i="1"/>
  <c r="H38" i="1" s="1"/>
  <c r="K38" i="1"/>
  <c r="G38" i="1" s="1"/>
  <c r="M37" i="1"/>
  <c r="I37" i="1" s="1"/>
  <c r="L37" i="1"/>
  <c r="H37" i="1" s="1"/>
  <c r="K37" i="1"/>
  <c r="G37" i="1" s="1"/>
  <c r="M36" i="1"/>
  <c r="I36" i="1" s="1"/>
  <c r="L36" i="1"/>
  <c r="H36" i="1" s="1"/>
  <c r="K36" i="1"/>
  <c r="G36" i="1" s="1"/>
  <c r="M35" i="1"/>
  <c r="I35" i="1" s="1"/>
  <c r="L35" i="1"/>
  <c r="H35" i="1" s="1"/>
  <c r="K35" i="1"/>
  <c r="G35" i="1" s="1"/>
  <c r="M34" i="1"/>
  <c r="I34" i="1" s="1"/>
  <c r="L34" i="1"/>
  <c r="H34" i="1" s="1"/>
  <c r="K34" i="1"/>
  <c r="G34" i="1" s="1"/>
  <c r="M33" i="1"/>
  <c r="I33" i="1" s="1"/>
  <c r="L33" i="1"/>
  <c r="H33" i="1" s="1"/>
  <c r="K33" i="1"/>
  <c r="G33" i="1" s="1"/>
  <c r="M32" i="1"/>
  <c r="I32" i="1" s="1"/>
  <c r="L32" i="1"/>
  <c r="H32" i="1" s="1"/>
  <c r="K32" i="1"/>
  <c r="G32" i="1" s="1"/>
  <c r="M31" i="1"/>
  <c r="I31" i="1" s="1"/>
  <c r="L31" i="1"/>
  <c r="H31" i="1" s="1"/>
  <c r="K31" i="1"/>
  <c r="G31" i="1" s="1"/>
  <c r="M30" i="1"/>
  <c r="I30" i="1" s="1"/>
  <c r="L30" i="1"/>
  <c r="H30" i="1" s="1"/>
  <c r="K30" i="1"/>
  <c r="G30" i="1" s="1"/>
  <c r="M29" i="1"/>
  <c r="I29" i="1" s="1"/>
  <c r="L29" i="1"/>
  <c r="H29" i="1" s="1"/>
  <c r="K29" i="1"/>
  <c r="G29" i="1" s="1"/>
  <c r="M28" i="1"/>
  <c r="I28" i="1" s="1"/>
  <c r="L28" i="1"/>
  <c r="H28" i="1" s="1"/>
  <c r="K28" i="1"/>
  <c r="G28" i="1" s="1"/>
  <c r="M27" i="1"/>
  <c r="I27" i="1" s="1"/>
  <c r="L27" i="1"/>
  <c r="H27" i="1" s="1"/>
  <c r="K27" i="1"/>
  <c r="G27" i="1" s="1"/>
  <c r="M26" i="1"/>
  <c r="I26" i="1" s="1"/>
  <c r="L26" i="1"/>
  <c r="H26" i="1" s="1"/>
  <c r="K26" i="1"/>
  <c r="G26" i="1" s="1"/>
  <c r="M25" i="1"/>
  <c r="I25" i="1" s="1"/>
  <c r="L25" i="1"/>
  <c r="H25" i="1" s="1"/>
  <c r="K25" i="1"/>
  <c r="G25" i="1" s="1"/>
  <c r="M24" i="1"/>
  <c r="I24" i="1" s="1"/>
  <c r="L24" i="1"/>
  <c r="H24" i="1" s="1"/>
  <c r="K24" i="1"/>
  <c r="G24" i="1" s="1"/>
  <c r="M23" i="1"/>
  <c r="I23" i="1" s="1"/>
  <c r="L23" i="1"/>
  <c r="H23" i="1" s="1"/>
  <c r="K23" i="1"/>
  <c r="G23" i="1" s="1"/>
  <c r="M17" i="1"/>
  <c r="I17" i="1" s="1"/>
  <c r="E17" i="1"/>
  <c r="L17" i="1" s="1"/>
  <c r="H17" i="1" s="1"/>
  <c r="M16" i="1"/>
  <c r="I16" i="1" s="1"/>
  <c r="E16" i="1"/>
  <c r="L16" i="1" s="1"/>
  <c r="H16" i="1" s="1"/>
  <c r="M15" i="1"/>
  <c r="I15" i="1" s="1"/>
  <c r="E15" i="1"/>
  <c r="L15" i="1" s="1"/>
  <c r="H15" i="1" s="1"/>
  <c r="M14" i="1"/>
  <c r="I14" i="1" s="1"/>
  <c r="E14" i="1"/>
  <c r="L14" i="1" s="1"/>
  <c r="H14" i="1" s="1"/>
  <c r="M13" i="1"/>
  <c r="I13" i="1" s="1"/>
  <c r="E13" i="1"/>
  <c r="L13" i="1" s="1"/>
  <c r="H13" i="1" s="1"/>
  <c r="M12" i="1"/>
  <c r="I12" i="1" s="1"/>
  <c r="E12" i="1"/>
  <c r="L12" i="1" s="1"/>
  <c r="H12" i="1" s="1"/>
  <c r="M11" i="1"/>
  <c r="I11" i="1" s="1"/>
  <c r="E11" i="1"/>
  <c r="L11" i="1" s="1"/>
  <c r="H11" i="1" s="1"/>
  <c r="M10" i="1"/>
  <c r="I10" i="1" s="1"/>
  <c r="E10" i="1"/>
  <c r="L10" i="1" s="1"/>
  <c r="H10" i="1" s="1"/>
  <c r="M9" i="1"/>
  <c r="I9" i="1" s="1"/>
  <c r="E9" i="1"/>
  <c r="L9" i="1" s="1"/>
  <c r="H9" i="1" s="1"/>
  <c r="K11" i="1" l="1"/>
  <c r="G11" i="1" s="1"/>
  <c r="K12" i="1"/>
  <c r="G12" i="1" s="1"/>
  <c r="K15" i="1"/>
  <c r="G15" i="1" s="1"/>
  <c r="K16" i="1"/>
  <c r="G16" i="1" s="1"/>
  <c r="K9" i="1"/>
  <c r="G9" i="1" s="1"/>
  <c r="K13" i="1"/>
  <c r="G13" i="1" s="1"/>
  <c r="K17" i="1"/>
  <c r="G17" i="1" s="1"/>
  <c r="K10" i="1"/>
  <c r="G10" i="1" s="1"/>
  <c r="K14" i="1"/>
  <c r="G14" i="1" s="1"/>
</calcChain>
</file>

<file path=xl/sharedStrings.xml><?xml version="1.0" encoding="utf-8"?>
<sst xmlns="http://schemas.openxmlformats.org/spreadsheetml/2006/main" count="213" uniqueCount="83">
  <si>
    <t>(Up to) Discount Authority (%)</t>
  </si>
  <si>
    <t>(Up to) Discount Authority ($)</t>
  </si>
  <si>
    <t>CloudRunner- Discount Authority ($)</t>
  </si>
  <si>
    <t>Term:</t>
  </si>
  <si>
    <t>1,2,3 yr</t>
  </si>
  <si>
    <t xml:space="preserve">Broadband </t>
  </si>
  <si>
    <t xml:space="preserve">List </t>
  </si>
  <si>
    <t>Authority:</t>
  </si>
  <si>
    <t>Discount Authority</t>
  </si>
  <si>
    <t>Rate</t>
  </si>
  <si>
    <t>Volume:</t>
  </si>
  <si>
    <t>No Site Commitment</t>
  </si>
  <si>
    <t>Default</t>
  </si>
  <si>
    <t>Minimum</t>
  </si>
  <si>
    <t>Maximum</t>
  </si>
  <si>
    <t>Broadband ONLY (21 States)</t>
  </si>
  <si>
    <t xml:space="preserve">768M/384K Dynamic </t>
  </si>
  <si>
    <t xml:space="preserve">1.5M/384 Dynamic </t>
  </si>
  <si>
    <t>3.0M/512K Dynamic</t>
  </si>
  <si>
    <t xml:space="preserve"> 6.0M/768K Dynamic </t>
  </si>
  <si>
    <t>12M/1M Dynamic</t>
  </si>
  <si>
    <t>18M/1.5M Dynamic</t>
  </si>
  <si>
    <t>24M/3.0M Dynamic</t>
  </si>
  <si>
    <t>45M/6.0M Dynamic</t>
  </si>
  <si>
    <t>75M/8.0M Dynamic</t>
  </si>
  <si>
    <t xml:space="preserve">1.5M/384 Static </t>
  </si>
  <si>
    <t>3.0M/512K Static</t>
  </si>
  <si>
    <t xml:space="preserve"> 6.0M/768K Static </t>
  </si>
  <si>
    <t>12M/1M Static</t>
  </si>
  <si>
    <t>18M/1.5M Static</t>
  </si>
  <si>
    <t>24M/3.0M Static</t>
  </si>
  <si>
    <t>45M/6.0M Static</t>
  </si>
  <si>
    <t>75M/8.0M Static</t>
  </si>
  <si>
    <t>* BOLD speeds are strategic speeds to be sold</t>
  </si>
  <si>
    <t>Broadband II</t>
  </si>
  <si>
    <t>Broadband II ONLY (21 States)</t>
  </si>
  <si>
    <t xml:space="preserve">25M/5M Dynamic </t>
  </si>
  <si>
    <t xml:space="preserve">25M/25M Dynamic </t>
  </si>
  <si>
    <t xml:space="preserve">50M/10M Dynamic </t>
  </si>
  <si>
    <t xml:space="preserve">50M/50M Dynamic </t>
  </si>
  <si>
    <t>100M/20M Dynamic</t>
  </si>
  <si>
    <t xml:space="preserve">100M/100M Dynamic </t>
  </si>
  <si>
    <t xml:space="preserve"> 200M/40M Dynamic </t>
  </si>
  <si>
    <t xml:space="preserve">200M/200M Dynamic </t>
  </si>
  <si>
    <t>300M/75M Dynamic</t>
  </si>
  <si>
    <t xml:space="preserve">300M/300M Dynamic </t>
  </si>
  <si>
    <t>500M/100M Dynamic</t>
  </si>
  <si>
    <t xml:space="preserve">500M/500M Dynamic </t>
  </si>
  <si>
    <t>1G/200M Dynamic</t>
  </si>
  <si>
    <t>1G/1G Dynamic</t>
  </si>
  <si>
    <t>2G/2G Dynamic</t>
  </si>
  <si>
    <t>5G/5G Dynamic</t>
  </si>
  <si>
    <t xml:space="preserve">25M/25M Static </t>
  </si>
  <si>
    <t xml:space="preserve">50M/10M Static </t>
  </si>
  <si>
    <t xml:space="preserve">50M/50M Static </t>
  </si>
  <si>
    <t>100M/20M Static</t>
  </si>
  <si>
    <t xml:space="preserve">100M/100M Static </t>
  </si>
  <si>
    <t xml:space="preserve"> 200M/40M Static </t>
  </si>
  <si>
    <t xml:space="preserve">200M/200M Static </t>
  </si>
  <si>
    <t>300M/75M Static</t>
  </si>
  <si>
    <t xml:space="preserve">300M/300M Static </t>
  </si>
  <si>
    <t>500M/100M Static</t>
  </si>
  <si>
    <t xml:space="preserve">500M/500M Static </t>
  </si>
  <si>
    <t>1G/200M Static</t>
  </si>
  <si>
    <t>1G/1G Static</t>
  </si>
  <si>
    <t>2G/2G Static</t>
  </si>
  <si>
    <t>5G/5G Static</t>
  </si>
  <si>
    <t>CloudRunner</t>
  </si>
  <si>
    <t>Add'l Charges/Discounts</t>
  </si>
  <si>
    <t>Default (Min 1 Site)</t>
  </si>
  <si>
    <t>Minimum (Min 1 Sites)</t>
  </si>
  <si>
    <t>Maximum (Min 6 Sites)</t>
  </si>
  <si>
    <t>Broadband and Broadband II Equip Fee</t>
  </si>
  <si>
    <t>Professional Installation</t>
  </si>
  <si>
    <t>Broadband  Professional Installation Charge</t>
  </si>
  <si>
    <t>Broadband II Professional Installation Charge</t>
  </si>
  <si>
    <t>Broadband/Broadband II Non-Return Fee</t>
  </si>
  <si>
    <t>AT&amp;T Rates for ACC Business - Discount Authority</t>
  </si>
  <si>
    <t xml:space="preserve">5 Static IP's </t>
  </si>
  <si>
    <t xml:space="preserve">13 Static IP's </t>
  </si>
  <si>
    <t>25M/5M Static</t>
  </si>
  <si>
    <t xml:space="preserve">29 Static IP's </t>
  </si>
  <si>
    <t>(effective 03/16/2025)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</si>
</sst>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u/>
      <sz val="13"/>
      <color indexed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</font>
    <font>
      <b/>
      <sz val="12"/>
      <name val="Calibri"/>
      <family val="2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sz val="12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</cellStyleXfs>
  <cellXfs count="106">
    <xf numFmtId="0" fontId="0" fillId="0" borderId="0" xfId="0"/>
    <xf numFmtId="0" fontId="2" fillId="0" borderId="0" xfId="0" applyFont="1"/>
    <xf numFmtId="14" fontId="0" fillId="0" borderId="0" xfId="0" applyNumberFormat="1" applyAlignment="1">
      <alignment horizontal="left"/>
    </xf>
    <xf numFmtId="0" fontId="3" fillId="0" borderId="0" xfId="0" applyFont="1"/>
    <xf numFmtId="0" fontId="4" fillId="0" borderId="0" xfId="3" applyAlignment="1">
      <alignment horizontal="right"/>
    </xf>
    <xf numFmtId="164" fontId="0" fillId="0" borderId="0" xfId="0" applyNumberFormat="1"/>
    <xf numFmtId="10" fontId="6" fillId="2" borderId="2" xfId="0" applyNumberFormat="1" applyFont="1" applyFill="1" applyBorder="1" applyAlignment="1">
      <alignment horizontal="center" vertical="center"/>
    </xf>
    <xf numFmtId="0" fontId="6" fillId="0" borderId="0" xfId="0" applyFont="1"/>
    <xf numFmtId="0" fontId="4" fillId="3" borderId="7" xfId="0" applyFont="1" applyFill="1" applyBorder="1" applyAlignment="1">
      <alignment horizontal="center"/>
    </xf>
    <xf numFmtId="10" fontId="6" fillId="3" borderId="8" xfId="0" applyNumberFormat="1" applyFont="1" applyFill="1" applyBorder="1" applyAlignment="1">
      <alignment horizontal="center"/>
    </xf>
    <xf numFmtId="10" fontId="6" fillId="3" borderId="10" xfId="0" applyNumberFormat="1" applyFont="1" applyFill="1" applyBorder="1" applyAlignment="1">
      <alignment horizontal="center"/>
    </xf>
    <xf numFmtId="10" fontId="6" fillId="3" borderId="11" xfId="0" applyNumberFormat="1" applyFont="1" applyFill="1" applyBorder="1" applyAlignment="1">
      <alignment horizontal="center"/>
    </xf>
    <xf numFmtId="10" fontId="6" fillId="3" borderId="1" xfId="0" applyNumberFormat="1" applyFont="1" applyFill="1" applyBorder="1" applyAlignment="1">
      <alignment horizontal="center"/>
    </xf>
    <xf numFmtId="10" fontId="6" fillId="3" borderId="12" xfId="0" applyNumberFormat="1" applyFont="1" applyFill="1" applyBorder="1" applyAlignment="1">
      <alignment horizontal="center"/>
    </xf>
    <xf numFmtId="0" fontId="0" fillId="4" borderId="0" xfId="3" applyFont="1" applyFill="1" applyAlignment="1">
      <alignment horizontal="right"/>
    </xf>
    <xf numFmtId="164" fontId="0" fillId="5" borderId="7" xfId="0" applyNumberFormat="1" applyFill="1" applyBorder="1"/>
    <xf numFmtId="10" fontId="0" fillId="6" borderId="7" xfId="1" applyNumberFormat="1" applyFont="1" applyFill="1" applyBorder="1"/>
    <xf numFmtId="164" fontId="0" fillId="6" borderId="7" xfId="0" applyNumberFormat="1" applyFill="1" applyBorder="1"/>
    <xf numFmtId="164" fontId="0" fillId="6" borderId="13" xfId="0" applyNumberFormat="1" applyFill="1" applyBorder="1"/>
    <xf numFmtId="164" fontId="0" fillId="5" borderId="8" xfId="0" applyNumberFormat="1" applyFill="1" applyBorder="1"/>
    <xf numFmtId="10" fontId="0" fillId="6" borderId="8" xfId="1" applyNumberFormat="1" applyFont="1" applyFill="1" applyBorder="1"/>
    <xf numFmtId="164" fontId="0" fillId="6" borderId="8" xfId="0" applyNumberFormat="1" applyFill="1" applyBorder="1"/>
    <xf numFmtId="164" fontId="0" fillId="6" borderId="14" xfId="0" applyNumberFormat="1" applyFill="1" applyBorder="1"/>
    <xf numFmtId="164" fontId="0" fillId="5" borderId="10" xfId="0" applyNumberFormat="1" applyFill="1" applyBorder="1"/>
    <xf numFmtId="10" fontId="0" fillId="6" borderId="10" xfId="1" applyNumberFormat="1" applyFont="1" applyFill="1" applyBorder="1"/>
    <xf numFmtId="164" fontId="0" fillId="6" borderId="10" xfId="0" applyNumberFormat="1" applyFill="1" applyBorder="1"/>
    <xf numFmtId="164" fontId="0" fillId="6" borderId="15" xfId="0" applyNumberFormat="1" applyFill="1" applyBorder="1"/>
    <xf numFmtId="164" fontId="0" fillId="6" borderId="17" xfId="0" applyNumberFormat="1" applyFill="1" applyBorder="1"/>
    <xf numFmtId="164" fontId="0" fillId="6" borderId="18" xfId="0" applyNumberFormat="1" applyFill="1" applyBorder="1"/>
    <xf numFmtId="164" fontId="0" fillId="6" borderId="19" xfId="0" applyNumberFormat="1" applyFill="1" applyBorder="1"/>
    <xf numFmtId="10" fontId="6" fillId="2" borderId="2" xfId="0" applyNumberFormat="1" applyFont="1" applyFill="1" applyBorder="1" applyAlignment="1">
      <alignment horizontal="center"/>
    </xf>
    <xf numFmtId="0" fontId="7" fillId="0" borderId="0" xfId="3" applyFont="1" applyAlignment="1">
      <alignment horizontal="left"/>
    </xf>
    <xf numFmtId="10" fontId="6" fillId="3" borderId="2" xfId="0" applyNumberFormat="1" applyFont="1" applyFill="1" applyBorder="1" applyAlignment="1">
      <alignment horizontal="center"/>
    </xf>
    <xf numFmtId="10" fontId="6" fillId="3" borderId="15" xfId="0" applyNumberFormat="1" applyFont="1" applyFill="1" applyBorder="1" applyAlignment="1">
      <alignment horizontal="center"/>
    </xf>
    <xf numFmtId="10" fontId="0" fillId="6" borderId="20" xfId="1" applyNumberFormat="1" applyFont="1" applyFill="1" applyBorder="1"/>
    <xf numFmtId="164" fontId="6" fillId="6" borderId="0" xfId="0" applyNumberFormat="1" applyFont="1" applyFill="1"/>
    <xf numFmtId="10" fontId="0" fillId="6" borderId="11" xfId="1" applyNumberFormat="1" applyFont="1" applyFill="1" applyBorder="1"/>
    <xf numFmtId="0" fontId="4" fillId="0" borderId="0" xfId="3"/>
    <xf numFmtId="0" fontId="6" fillId="2" borderId="2" xfId="3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6" fillId="7" borderId="2" xfId="3" applyFont="1" applyFill="1" applyBorder="1" applyAlignment="1">
      <alignment horizontal="center"/>
    </xf>
    <xf numFmtId="0" fontId="6" fillId="0" borderId="0" xfId="4" applyFont="1"/>
    <xf numFmtId="0" fontId="6" fillId="8" borderId="3" xfId="4" applyFont="1" applyFill="1" applyBorder="1"/>
    <xf numFmtId="10" fontId="0" fillId="6" borderId="2" xfId="1" applyNumberFormat="1" applyFont="1" applyFill="1" applyBorder="1" applyAlignment="1">
      <alignment horizontal="center"/>
    </xf>
    <xf numFmtId="10" fontId="0" fillId="6" borderId="6" xfId="0" applyNumberFormat="1" applyFill="1" applyBorder="1" applyAlignment="1">
      <alignment horizontal="center"/>
    </xf>
    <xf numFmtId="10" fontId="0" fillId="6" borderId="6" xfId="1" applyNumberFormat="1" applyFont="1" applyFill="1" applyBorder="1" applyAlignment="1">
      <alignment horizontal="center"/>
    </xf>
    <xf numFmtId="10" fontId="0" fillId="6" borderId="10" xfId="1" applyNumberFormat="1" applyFont="1" applyFill="1" applyBorder="1" applyAlignment="1">
      <alignment horizontal="center"/>
    </xf>
    <xf numFmtId="0" fontId="0" fillId="0" borderId="0" xfId="4" applyFont="1" applyAlignment="1">
      <alignment horizontal="right"/>
    </xf>
    <xf numFmtId="10" fontId="0" fillId="6" borderId="1" xfId="1" applyNumberFormat="1" applyFont="1" applyFill="1" applyBorder="1" applyAlignment="1">
      <alignment horizontal="center"/>
    </xf>
    <xf numFmtId="10" fontId="0" fillId="6" borderId="8" xfId="1" applyNumberFormat="1" applyFont="1" applyFill="1" applyBorder="1" applyAlignment="1">
      <alignment horizontal="center"/>
    </xf>
    <xf numFmtId="0" fontId="8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4" fillId="0" borderId="0" xfId="3" applyAlignment="1">
      <alignment vertical="center"/>
    </xf>
    <xf numFmtId="8" fontId="0" fillId="5" borderId="2" xfId="1" applyNumberFormat="1" applyFont="1" applyFill="1" applyBorder="1" applyAlignment="1">
      <alignment horizontal="center"/>
    </xf>
    <xf numFmtId="0" fontId="5" fillId="0" borderId="0" xfId="2" applyFont="1" applyAlignment="1">
      <alignment horizontal="center" vertical="center" wrapText="1"/>
    </xf>
    <xf numFmtId="0" fontId="11" fillId="0" borderId="0" xfId="0" applyFont="1"/>
    <xf numFmtId="0" fontId="12" fillId="0" borderId="0" xfId="3" applyFont="1" applyAlignment="1">
      <alignment horizontal="right"/>
    </xf>
    <xf numFmtId="0" fontId="13" fillId="2" borderId="3" xfId="0" applyFont="1" applyFill="1" applyBorder="1" applyAlignment="1">
      <alignment horizontal="center"/>
    </xf>
    <xf numFmtId="0" fontId="13" fillId="2" borderId="3" xfId="0" applyFont="1" applyFill="1" applyBorder="1"/>
    <xf numFmtId="164" fontId="14" fillId="5" borderId="7" xfId="0" applyNumberFormat="1" applyFont="1" applyFill="1" applyBorder="1"/>
    <xf numFmtId="164" fontId="14" fillId="5" borderId="8" xfId="0" applyNumberFormat="1" applyFont="1" applyFill="1" applyBorder="1"/>
    <xf numFmtId="164" fontId="15" fillId="6" borderId="8" xfId="0" applyNumberFormat="1" applyFont="1" applyFill="1" applyBorder="1"/>
    <xf numFmtId="164" fontId="15" fillId="6" borderId="10" xfId="0" applyNumberFormat="1" applyFont="1" applyFill="1" applyBorder="1"/>
    <xf numFmtId="0" fontId="11" fillId="0" borderId="0" xfId="3" applyFont="1" applyAlignment="1">
      <alignment horizontal="right" vertical="center"/>
    </xf>
    <xf numFmtId="0" fontId="13" fillId="6" borderId="0" xfId="3" applyFont="1" applyFill="1" applyAlignment="1">
      <alignment horizontal="right" vertical="center"/>
    </xf>
    <xf numFmtId="0" fontId="14" fillId="0" borderId="0" xfId="3" applyFont="1" applyAlignment="1">
      <alignment horizontal="right" vertical="center"/>
    </xf>
    <xf numFmtId="0" fontId="15" fillId="6" borderId="0" xfId="3" applyFont="1" applyFill="1" applyAlignment="1">
      <alignment horizontal="right" vertical="center"/>
    </xf>
    <xf numFmtId="10" fontId="6" fillId="3" borderId="27" xfId="0" applyNumberFormat="1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10" fontId="6" fillId="3" borderId="26" xfId="0" applyNumberFormat="1" applyFont="1" applyFill="1" applyBorder="1" applyAlignment="1">
      <alignment horizontal="center"/>
    </xf>
    <xf numFmtId="164" fontId="16" fillId="5" borderId="7" xfId="0" applyNumberFormat="1" applyFont="1" applyFill="1" applyBorder="1"/>
    <xf numFmtId="164" fontId="16" fillId="5" borderId="8" xfId="0" applyNumberFormat="1" applyFont="1" applyFill="1" applyBorder="1"/>
    <xf numFmtId="164" fontId="17" fillId="6" borderId="8" xfId="0" applyNumberFormat="1" applyFont="1" applyFill="1" applyBorder="1"/>
    <xf numFmtId="164" fontId="17" fillId="6" borderId="10" xfId="0" applyNumberFormat="1" applyFont="1" applyFill="1" applyBorder="1"/>
    <xf numFmtId="0" fontId="18" fillId="0" borderId="0" xfId="0" applyFont="1"/>
    <xf numFmtId="164" fontId="18" fillId="0" borderId="0" xfId="0" applyNumberFormat="1" applyFont="1"/>
    <xf numFmtId="164" fontId="18" fillId="0" borderId="1" xfId="0" applyNumberFormat="1" applyFont="1" applyBorder="1"/>
    <xf numFmtId="164" fontId="18" fillId="0" borderId="6" xfId="0" applyNumberFormat="1" applyFont="1" applyBorder="1"/>
    <xf numFmtId="0" fontId="19" fillId="0" borderId="6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164" fontId="19" fillId="6" borderId="6" xfId="0" applyNumberFormat="1" applyFont="1" applyFill="1" applyBorder="1"/>
    <xf numFmtId="0" fontId="19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164" fontId="20" fillId="0" borderId="1" xfId="4" applyNumberFormat="1" applyFont="1" applyBorder="1"/>
    <xf numFmtId="164" fontId="20" fillId="0" borderId="6" xfId="4" applyNumberFormat="1" applyFont="1" applyBorder="1"/>
    <xf numFmtId="164" fontId="18" fillId="0" borderId="9" xfId="0" applyNumberFormat="1" applyFont="1" applyBorder="1"/>
    <xf numFmtId="0" fontId="21" fillId="0" borderId="0" xfId="3" applyFont="1" applyAlignment="1">
      <alignment vertical="center"/>
    </xf>
    <xf numFmtId="0" fontId="20" fillId="0" borderId="0" xfId="3" applyFont="1" applyAlignment="1">
      <alignment vertical="center"/>
    </xf>
    <xf numFmtId="0" fontId="12" fillId="0" borderId="0" xfId="3" applyFont="1" applyAlignment="1">
      <alignment horizontal="right" vertical="center"/>
    </xf>
    <xf numFmtId="0" fontId="22" fillId="0" borderId="0" xfId="3" applyFont="1" applyAlignment="1">
      <alignment horizontal="right" vertical="center"/>
    </xf>
    <xf numFmtId="10" fontId="6" fillId="2" borderId="3" xfId="0" applyNumberFormat="1" applyFont="1" applyFill="1" applyBorder="1" applyAlignment="1">
      <alignment horizontal="center"/>
    </xf>
    <xf numFmtId="10" fontId="6" fillId="2" borderId="4" xfId="0" applyNumberFormat="1" applyFont="1" applyFill="1" applyBorder="1" applyAlignment="1">
      <alignment horizontal="center"/>
    </xf>
    <xf numFmtId="10" fontId="6" fillId="2" borderId="5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0" fontId="6" fillId="3" borderId="3" xfId="0" applyNumberFormat="1" applyFont="1" applyFill="1" applyBorder="1" applyAlignment="1">
      <alignment horizontal="center"/>
    </xf>
    <xf numFmtId="10" fontId="6" fillId="3" borderId="4" xfId="0" applyNumberFormat="1" applyFont="1" applyFill="1" applyBorder="1" applyAlignment="1">
      <alignment horizontal="center"/>
    </xf>
    <xf numFmtId="10" fontId="6" fillId="3" borderId="5" xfId="0" applyNumberFormat="1" applyFont="1" applyFill="1" applyBorder="1" applyAlignment="1">
      <alignment horizontal="center"/>
    </xf>
    <xf numFmtId="0" fontId="6" fillId="2" borderId="21" xfId="3" applyFont="1" applyFill="1" applyBorder="1" applyAlignment="1">
      <alignment horizontal="center" vertical="center" wrapText="1"/>
    </xf>
    <xf numFmtId="0" fontId="6" fillId="2" borderId="22" xfId="3" applyFont="1" applyFill="1" applyBorder="1" applyAlignment="1">
      <alignment horizontal="center" vertical="center" wrapText="1"/>
    </xf>
    <xf numFmtId="0" fontId="6" fillId="2" borderId="23" xfId="3" applyFont="1" applyFill="1" applyBorder="1" applyAlignment="1">
      <alignment horizontal="center" vertical="center" wrapText="1"/>
    </xf>
    <xf numFmtId="0" fontId="6" fillId="2" borderId="16" xfId="3" applyFont="1" applyFill="1" applyBorder="1" applyAlignment="1">
      <alignment horizontal="center" vertical="center" wrapText="1"/>
    </xf>
    <xf numFmtId="0" fontId="6" fillId="2" borderId="24" xfId="3" applyFont="1" applyFill="1" applyBorder="1" applyAlignment="1">
      <alignment horizontal="center" vertical="center" wrapText="1"/>
    </xf>
    <xf numFmtId="0" fontId="6" fillId="2" borderId="25" xfId="3" applyFont="1" applyFill="1" applyBorder="1" applyAlignment="1">
      <alignment horizontal="center" vertical="center" wrapText="1"/>
    </xf>
  </cellXfs>
  <cellStyles count="5">
    <cellStyle name="Normal" xfId="0" builtinId="0"/>
    <cellStyle name="Normal 2" xfId="4" xr:uid="{995CC988-5D03-4FEC-9244-A5691FECD310}"/>
    <cellStyle name="Normal_DSL UpdatesSCVP from caroline 091112" xfId="2" xr:uid="{99DC9DD0-1C83-4225-888B-E00A49ED056B}"/>
    <cellStyle name="Normal_MID MONTH ADD DSL 5209 from caroline judd 090513 2" xfId="3" xr:uid="{3BCE7EE3-F637-4302-B935-E7059B39B33C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FDB02-1193-4DCC-88D8-12FE3D77C43E}">
  <dimension ref="A1:U63"/>
  <sheetViews>
    <sheetView tabSelected="1" zoomScale="80" zoomScaleNormal="80" workbookViewId="0">
      <selection activeCell="A6" sqref="A6"/>
    </sheetView>
  </sheetViews>
  <sheetFormatPr defaultRowHeight="15" x14ac:dyDescent="0.25"/>
  <cols>
    <col min="1" max="1" width="28" customWidth="1"/>
    <col min="2" max="2" width="23.42578125" customWidth="1"/>
    <col min="3" max="3" width="5.28515625" style="75" hidden="1" customWidth="1"/>
    <col min="4" max="4" width="10.85546875" hidden="1" customWidth="1"/>
    <col min="5" max="5" width="32.5703125" customWidth="1"/>
    <col min="6" max="6" width="7.5703125" customWidth="1"/>
    <col min="7" max="7" width="20.5703125" hidden="1" customWidth="1"/>
    <col min="8" max="8" width="21.42578125" hidden="1" customWidth="1"/>
    <col min="9" max="9" width="24.140625" hidden="1" customWidth="1"/>
    <col min="10" max="10" width="7.5703125" hidden="1" customWidth="1"/>
    <col min="11" max="12" width="22.5703125" hidden="1" customWidth="1"/>
    <col min="13" max="13" width="24.140625" hidden="1" customWidth="1"/>
    <col min="14" max="14" width="19.85546875" bestFit="1" customWidth="1"/>
    <col min="15" max="15" width="20" bestFit="1" customWidth="1"/>
    <col min="17" max="17" width="17.28515625" bestFit="1" customWidth="1"/>
    <col min="18" max="18" width="20" bestFit="1" customWidth="1"/>
    <col min="20" max="20" width="17.28515625" bestFit="1" customWidth="1"/>
    <col min="21" max="21" width="20" bestFit="1" customWidth="1"/>
  </cols>
  <sheetData>
    <row r="1" spans="1:21" ht="18" x14ac:dyDescent="0.25">
      <c r="A1" s="1" t="s">
        <v>77</v>
      </c>
    </row>
    <row r="2" spans="1:21" ht="15.75" thickBot="1" x14ac:dyDescent="0.3">
      <c r="A2" s="2" t="s">
        <v>82</v>
      </c>
    </row>
    <row r="3" spans="1:21" ht="16.5" hidden="1" x14ac:dyDescent="0.25">
      <c r="A3" s="3"/>
      <c r="E3" s="55"/>
    </row>
    <row r="4" spans="1:21" ht="15.75" hidden="1" thickBot="1" x14ac:dyDescent="0.3">
      <c r="B4" s="4"/>
      <c r="C4" s="76"/>
      <c r="D4" s="5"/>
    </row>
    <row r="5" spans="1:21" ht="15.75" thickBot="1" x14ac:dyDescent="0.3">
      <c r="B5" s="57"/>
      <c r="C5" s="77"/>
      <c r="E5" s="6" t="s">
        <v>1</v>
      </c>
      <c r="G5" s="91" t="s">
        <v>0</v>
      </c>
      <c r="H5" s="92"/>
      <c r="I5" s="93"/>
      <c r="K5" s="91" t="s">
        <v>2</v>
      </c>
      <c r="L5" s="92"/>
      <c r="M5" s="93"/>
    </row>
    <row r="6" spans="1:21" ht="15.75" thickBot="1" x14ac:dyDescent="0.3">
      <c r="B6" s="56"/>
      <c r="C6" s="78"/>
      <c r="D6" s="7" t="s">
        <v>3</v>
      </c>
      <c r="E6" s="8" t="s">
        <v>4</v>
      </c>
      <c r="G6" s="94" t="s">
        <v>4</v>
      </c>
      <c r="H6" s="95"/>
      <c r="I6" s="96"/>
      <c r="K6" s="94" t="s">
        <v>4</v>
      </c>
      <c r="L6" s="95"/>
      <c r="M6" s="96"/>
    </row>
    <row r="7" spans="1:21" ht="15.75" thickBot="1" x14ac:dyDescent="0.3">
      <c r="B7" s="58" t="s">
        <v>5</v>
      </c>
      <c r="C7" s="79" t="s">
        <v>6</v>
      </c>
      <c r="D7" s="7" t="s">
        <v>7</v>
      </c>
      <c r="E7" s="9" t="s">
        <v>8</v>
      </c>
      <c r="G7" s="97" t="s">
        <v>8</v>
      </c>
      <c r="H7" s="98"/>
      <c r="I7" s="99"/>
      <c r="K7" s="97" t="s">
        <v>8</v>
      </c>
      <c r="L7" s="98"/>
      <c r="M7" s="98"/>
      <c r="N7" s="69" t="s">
        <v>5</v>
      </c>
      <c r="O7" s="70" t="s">
        <v>8</v>
      </c>
      <c r="Q7" s="69" t="s">
        <v>5</v>
      </c>
      <c r="R7" s="70" t="s">
        <v>8</v>
      </c>
      <c r="T7" s="69" t="s">
        <v>5</v>
      </c>
      <c r="U7" s="70" t="s">
        <v>8</v>
      </c>
    </row>
    <row r="8" spans="1:21" ht="15.75" thickBot="1" x14ac:dyDescent="0.3">
      <c r="B8" s="59"/>
      <c r="C8" s="80" t="s">
        <v>9</v>
      </c>
      <c r="D8" s="7" t="s">
        <v>10</v>
      </c>
      <c r="E8" s="11" t="s">
        <v>11</v>
      </c>
      <c r="G8" s="12" t="s">
        <v>12</v>
      </c>
      <c r="H8" s="13" t="s">
        <v>13</v>
      </c>
      <c r="I8" s="13" t="s">
        <v>14</v>
      </c>
      <c r="K8" s="12" t="s">
        <v>12</v>
      </c>
      <c r="L8" s="13" t="s">
        <v>13</v>
      </c>
      <c r="M8" s="68" t="s">
        <v>14</v>
      </c>
      <c r="N8" s="69" t="s">
        <v>78</v>
      </c>
      <c r="O8" s="70" t="s">
        <v>11</v>
      </c>
      <c r="Q8" s="69" t="s">
        <v>79</v>
      </c>
      <c r="R8" s="70" t="s">
        <v>11</v>
      </c>
      <c r="T8" s="69" t="s">
        <v>81</v>
      </c>
      <c r="U8" s="70" t="s">
        <v>11</v>
      </c>
    </row>
    <row r="9" spans="1:21" ht="15.75" thickBot="1" x14ac:dyDescent="0.3">
      <c r="A9" s="14" t="s">
        <v>15</v>
      </c>
      <c r="B9" s="57" t="s">
        <v>16</v>
      </c>
      <c r="C9" s="78">
        <v>45</v>
      </c>
      <c r="D9" s="5"/>
      <c r="E9" s="15">
        <f t="shared" ref="E9:E17" si="0">C9</f>
        <v>45</v>
      </c>
      <c r="G9" s="16">
        <f t="shared" ref="G9:G17" si="1">1-(K9/$C9)</f>
        <v>0</v>
      </c>
      <c r="H9" s="16">
        <f t="shared" ref="H9:H17" si="2">1-(L9/$C9)</f>
        <v>0</v>
      </c>
      <c r="I9" s="16" t="e">
        <f t="shared" ref="I9:I17" si="3">1-(M9/$C9)</f>
        <v>#REF!</v>
      </c>
      <c r="K9" s="17">
        <f t="shared" ref="K9:K17" si="4">E9</f>
        <v>45</v>
      </c>
      <c r="L9" s="18">
        <f t="shared" ref="L9:L17" si="5">E9</f>
        <v>45</v>
      </c>
      <c r="M9" s="18" t="e">
        <f>#REF!</f>
        <v>#REF!</v>
      </c>
    </row>
    <row r="10" spans="1:21" ht="15.75" thickBot="1" x14ac:dyDescent="0.3">
      <c r="A10" s="14" t="s">
        <v>15</v>
      </c>
      <c r="B10" s="57" t="s">
        <v>17</v>
      </c>
      <c r="C10" s="78">
        <v>50</v>
      </c>
      <c r="D10" s="5"/>
      <c r="E10" s="19">
        <f t="shared" si="0"/>
        <v>50</v>
      </c>
      <c r="G10" s="20">
        <f t="shared" si="1"/>
        <v>0</v>
      </c>
      <c r="H10" s="20">
        <f t="shared" si="2"/>
        <v>0</v>
      </c>
      <c r="I10" s="20" t="e">
        <f t="shared" si="3"/>
        <v>#REF!</v>
      </c>
      <c r="K10" s="21">
        <f t="shared" si="4"/>
        <v>50</v>
      </c>
      <c r="L10" s="22">
        <f t="shared" si="5"/>
        <v>50</v>
      </c>
      <c r="M10" s="22" t="e">
        <f>#REF!</f>
        <v>#REF!</v>
      </c>
      <c r="N10" s="57" t="s">
        <v>25</v>
      </c>
      <c r="O10" s="15">
        <v>65</v>
      </c>
      <c r="Q10" s="57" t="s">
        <v>25</v>
      </c>
      <c r="R10" s="15">
        <f>O10+10.15</f>
        <v>75.150000000000006</v>
      </c>
      <c r="T10" s="57" t="s">
        <v>25</v>
      </c>
      <c r="U10" s="15">
        <f>O10+15.2</f>
        <v>80.2</v>
      </c>
    </row>
    <row r="11" spans="1:21" ht="15.75" thickBot="1" x14ac:dyDescent="0.3">
      <c r="A11" s="14" t="s">
        <v>15</v>
      </c>
      <c r="B11" s="57" t="s">
        <v>18</v>
      </c>
      <c r="C11" s="78">
        <v>55</v>
      </c>
      <c r="D11" s="5"/>
      <c r="E11" s="19">
        <f t="shared" si="0"/>
        <v>55</v>
      </c>
      <c r="G11" s="20">
        <f t="shared" si="1"/>
        <v>0</v>
      </c>
      <c r="H11" s="20">
        <f t="shared" si="2"/>
        <v>0</v>
      </c>
      <c r="I11" s="20" t="e">
        <f t="shared" si="3"/>
        <v>#REF!</v>
      </c>
      <c r="K11" s="21">
        <f t="shared" si="4"/>
        <v>55</v>
      </c>
      <c r="L11" s="22">
        <f t="shared" si="5"/>
        <v>55</v>
      </c>
      <c r="M11" s="22" t="e">
        <f>#REF!</f>
        <v>#REF!</v>
      </c>
      <c r="N11" s="57" t="s">
        <v>26</v>
      </c>
      <c r="O11" s="19">
        <v>70</v>
      </c>
      <c r="Q11" s="57" t="s">
        <v>26</v>
      </c>
      <c r="R11" s="15">
        <f t="shared" ref="R11:R17" si="6">O11+10.15</f>
        <v>80.150000000000006</v>
      </c>
      <c r="T11" s="57" t="s">
        <v>26</v>
      </c>
      <c r="U11" s="15">
        <f t="shared" ref="U11:U17" si="7">O11+15.2</f>
        <v>85.2</v>
      </c>
    </row>
    <row r="12" spans="1:21" ht="15.75" thickBot="1" x14ac:dyDescent="0.3">
      <c r="A12" s="14" t="s">
        <v>15</v>
      </c>
      <c r="B12" s="57" t="s">
        <v>19</v>
      </c>
      <c r="C12" s="78">
        <v>65</v>
      </c>
      <c r="D12" s="5"/>
      <c r="E12" s="19">
        <f t="shared" si="0"/>
        <v>65</v>
      </c>
      <c r="G12" s="20">
        <f t="shared" si="1"/>
        <v>0</v>
      </c>
      <c r="H12" s="20">
        <f t="shared" si="2"/>
        <v>0</v>
      </c>
      <c r="I12" s="20" t="e">
        <f t="shared" si="3"/>
        <v>#REF!</v>
      </c>
      <c r="K12" s="21">
        <f t="shared" si="4"/>
        <v>65</v>
      </c>
      <c r="L12" s="22">
        <f t="shared" si="5"/>
        <v>65</v>
      </c>
      <c r="M12" s="22" t="e">
        <f>#REF!</f>
        <v>#REF!</v>
      </c>
      <c r="N12" s="57" t="s">
        <v>27</v>
      </c>
      <c r="O12" s="19">
        <v>80</v>
      </c>
      <c r="Q12" s="57" t="s">
        <v>27</v>
      </c>
      <c r="R12" s="15">
        <f t="shared" si="6"/>
        <v>90.15</v>
      </c>
      <c r="T12" s="57" t="s">
        <v>27</v>
      </c>
      <c r="U12" s="15">
        <f t="shared" si="7"/>
        <v>95.2</v>
      </c>
    </row>
    <row r="13" spans="1:21" ht="15.75" thickBot="1" x14ac:dyDescent="0.3">
      <c r="A13" s="14" t="s">
        <v>15</v>
      </c>
      <c r="B13" s="57" t="s">
        <v>20</v>
      </c>
      <c r="C13" s="78">
        <v>70</v>
      </c>
      <c r="D13" s="5"/>
      <c r="E13" s="19">
        <f t="shared" si="0"/>
        <v>70</v>
      </c>
      <c r="G13" s="20">
        <f t="shared" si="1"/>
        <v>0</v>
      </c>
      <c r="H13" s="20">
        <f t="shared" si="2"/>
        <v>0</v>
      </c>
      <c r="I13" s="20" t="e">
        <f t="shared" si="3"/>
        <v>#REF!</v>
      </c>
      <c r="K13" s="21">
        <f t="shared" si="4"/>
        <v>70</v>
      </c>
      <c r="L13" s="22">
        <f t="shared" si="5"/>
        <v>70</v>
      </c>
      <c r="M13" s="22" t="e">
        <f>#REF!</f>
        <v>#REF!</v>
      </c>
      <c r="N13" s="57" t="s">
        <v>28</v>
      </c>
      <c r="O13" s="19">
        <v>85</v>
      </c>
      <c r="Q13" s="57" t="s">
        <v>28</v>
      </c>
      <c r="R13" s="15">
        <f t="shared" si="6"/>
        <v>95.15</v>
      </c>
      <c r="T13" s="57" t="s">
        <v>28</v>
      </c>
      <c r="U13" s="15">
        <f t="shared" si="7"/>
        <v>100.2</v>
      </c>
    </row>
    <row r="14" spans="1:21" ht="15.75" thickBot="1" x14ac:dyDescent="0.3">
      <c r="A14" s="14" t="s">
        <v>15</v>
      </c>
      <c r="B14" s="57" t="s">
        <v>21</v>
      </c>
      <c r="C14" s="78">
        <v>100</v>
      </c>
      <c r="D14" s="5"/>
      <c r="E14" s="19">
        <f t="shared" si="0"/>
        <v>100</v>
      </c>
      <c r="G14" s="20">
        <f t="shared" si="1"/>
        <v>0</v>
      </c>
      <c r="H14" s="20">
        <f t="shared" si="2"/>
        <v>0</v>
      </c>
      <c r="I14" s="20" t="e">
        <f t="shared" si="3"/>
        <v>#REF!</v>
      </c>
      <c r="K14" s="21">
        <f t="shared" si="4"/>
        <v>100</v>
      </c>
      <c r="L14" s="22">
        <f t="shared" si="5"/>
        <v>100</v>
      </c>
      <c r="M14" s="22" t="e">
        <f>#REF!</f>
        <v>#REF!</v>
      </c>
      <c r="N14" s="57" t="s">
        <v>29</v>
      </c>
      <c r="O14" s="19">
        <v>115</v>
      </c>
      <c r="Q14" s="57" t="s">
        <v>29</v>
      </c>
      <c r="R14" s="15">
        <f t="shared" si="6"/>
        <v>125.15</v>
      </c>
      <c r="T14" s="57" t="s">
        <v>29</v>
      </c>
      <c r="U14" s="15">
        <f t="shared" si="7"/>
        <v>130.19999999999999</v>
      </c>
    </row>
    <row r="15" spans="1:21" ht="15.75" thickBot="1" x14ac:dyDescent="0.3">
      <c r="A15" s="14" t="s">
        <v>15</v>
      </c>
      <c r="B15" s="57" t="s">
        <v>22</v>
      </c>
      <c r="C15" s="78">
        <v>110</v>
      </c>
      <c r="D15" s="5"/>
      <c r="E15" s="19">
        <f t="shared" si="0"/>
        <v>110</v>
      </c>
      <c r="G15" s="20">
        <f t="shared" si="1"/>
        <v>0</v>
      </c>
      <c r="H15" s="20">
        <f t="shared" si="2"/>
        <v>0</v>
      </c>
      <c r="I15" s="20" t="e">
        <f t="shared" si="3"/>
        <v>#REF!</v>
      </c>
      <c r="K15" s="21">
        <f t="shared" si="4"/>
        <v>110</v>
      </c>
      <c r="L15" s="22">
        <f t="shared" si="5"/>
        <v>110</v>
      </c>
      <c r="M15" s="22" t="e">
        <f>#REF!</f>
        <v>#REF!</v>
      </c>
      <c r="N15" s="57" t="s">
        <v>30</v>
      </c>
      <c r="O15" s="19">
        <v>125</v>
      </c>
      <c r="Q15" s="57" t="s">
        <v>30</v>
      </c>
      <c r="R15" s="15">
        <f t="shared" si="6"/>
        <v>135.15</v>
      </c>
      <c r="T15" s="57" t="s">
        <v>30</v>
      </c>
      <c r="U15" s="15">
        <f t="shared" si="7"/>
        <v>140.19999999999999</v>
      </c>
    </row>
    <row r="16" spans="1:21" ht="15.75" thickBot="1" x14ac:dyDescent="0.3">
      <c r="A16" s="14" t="s">
        <v>15</v>
      </c>
      <c r="B16" s="57" t="s">
        <v>23</v>
      </c>
      <c r="C16" s="78">
        <v>120</v>
      </c>
      <c r="D16" s="5"/>
      <c r="E16" s="19">
        <f t="shared" si="0"/>
        <v>120</v>
      </c>
      <c r="G16" s="20">
        <f t="shared" si="1"/>
        <v>0</v>
      </c>
      <c r="H16" s="20">
        <f t="shared" si="2"/>
        <v>0</v>
      </c>
      <c r="I16" s="20" t="e">
        <f t="shared" si="3"/>
        <v>#REF!</v>
      </c>
      <c r="K16" s="21">
        <f t="shared" si="4"/>
        <v>120</v>
      </c>
      <c r="L16" s="22">
        <f t="shared" si="5"/>
        <v>120</v>
      </c>
      <c r="M16" s="22" t="e">
        <f>#REF!</f>
        <v>#REF!</v>
      </c>
      <c r="N16" s="57" t="s">
        <v>31</v>
      </c>
      <c r="O16" s="19">
        <v>135</v>
      </c>
      <c r="Q16" s="57" t="s">
        <v>31</v>
      </c>
      <c r="R16" s="15">
        <f t="shared" si="6"/>
        <v>145.15</v>
      </c>
      <c r="T16" s="57" t="s">
        <v>31</v>
      </c>
      <c r="U16" s="15">
        <f t="shared" si="7"/>
        <v>150.19999999999999</v>
      </c>
    </row>
    <row r="17" spans="1:21" ht="15.75" thickBot="1" x14ac:dyDescent="0.3">
      <c r="A17" s="14" t="s">
        <v>15</v>
      </c>
      <c r="B17" s="57" t="s">
        <v>24</v>
      </c>
      <c r="C17" s="78">
        <v>160</v>
      </c>
      <c r="D17" s="5"/>
      <c r="E17" s="23">
        <f t="shared" si="0"/>
        <v>160</v>
      </c>
      <c r="G17" s="24">
        <f t="shared" si="1"/>
        <v>0</v>
      </c>
      <c r="H17" s="24">
        <f t="shared" si="2"/>
        <v>0</v>
      </c>
      <c r="I17" s="24" t="e">
        <f t="shared" si="3"/>
        <v>#REF!</v>
      </c>
      <c r="K17" s="25">
        <f t="shared" si="4"/>
        <v>160</v>
      </c>
      <c r="L17" s="26">
        <f t="shared" si="5"/>
        <v>160</v>
      </c>
      <c r="M17" s="26" t="e">
        <f>#REF!</f>
        <v>#REF!</v>
      </c>
      <c r="N17" s="57" t="s">
        <v>32</v>
      </c>
      <c r="O17" s="23">
        <v>175</v>
      </c>
      <c r="Q17" s="57" t="s">
        <v>32</v>
      </c>
      <c r="R17" s="15">
        <f t="shared" si="6"/>
        <v>185.15</v>
      </c>
      <c r="T17" s="57" t="s">
        <v>32</v>
      </c>
      <c r="U17" s="15">
        <f t="shared" si="7"/>
        <v>190.2</v>
      </c>
    </row>
    <row r="18" spans="1:21" ht="15.75" thickBot="1" x14ac:dyDescent="0.3">
      <c r="B18" s="57"/>
      <c r="C18" s="76"/>
      <c r="D18" s="5"/>
    </row>
    <row r="19" spans="1:21" ht="15.75" thickBot="1" x14ac:dyDescent="0.3">
      <c r="B19" s="57"/>
      <c r="C19" s="77"/>
      <c r="E19" s="30" t="s">
        <v>1</v>
      </c>
      <c r="G19" s="91" t="s">
        <v>2</v>
      </c>
      <c r="H19" s="92"/>
      <c r="I19" s="93"/>
      <c r="K19" s="91" t="s">
        <v>2</v>
      </c>
      <c r="L19" s="92"/>
      <c r="M19" s="93"/>
    </row>
    <row r="20" spans="1:21" ht="15.75" thickBot="1" x14ac:dyDescent="0.3">
      <c r="A20" s="31" t="s">
        <v>33</v>
      </c>
      <c r="B20" s="56"/>
      <c r="C20" s="78"/>
      <c r="D20" s="7" t="s">
        <v>3</v>
      </c>
      <c r="E20" s="8" t="s">
        <v>4</v>
      </c>
      <c r="G20" s="94" t="s">
        <v>4</v>
      </c>
      <c r="H20" s="95"/>
      <c r="I20" s="96"/>
      <c r="K20" s="94" t="s">
        <v>4</v>
      </c>
      <c r="L20" s="95"/>
      <c r="M20" s="96"/>
    </row>
    <row r="21" spans="1:21" ht="15.75" thickBot="1" x14ac:dyDescent="0.3">
      <c r="B21" s="58" t="s">
        <v>34</v>
      </c>
      <c r="C21" s="79" t="s">
        <v>6</v>
      </c>
      <c r="D21" s="7" t="s">
        <v>7</v>
      </c>
      <c r="E21" s="9" t="s">
        <v>8</v>
      </c>
      <c r="G21" s="97" t="s">
        <v>8</v>
      </c>
      <c r="H21" s="98"/>
      <c r="I21" s="99"/>
      <c r="K21" s="97" t="s">
        <v>8</v>
      </c>
      <c r="L21" s="98"/>
      <c r="M21" s="99"/>
      <c r="N21" s="69" t="s">
        <v>34</v>
      </c>
      <c r="O21" s="70" t="s">
        <v>8</v>
      </c>
      <c r="Q21" s="69" t="s">
        <v>34</v>
      </c>
      <c r="R21" s="70" t="s">
        <v>8</v>
      </c>
      <c r="T21" s="69" t="s">
        <v>34</v>
      </c>
      <c r="U21" s="70" t="s">
        <v>8</v>
      </c>
    </row>
    <row r="22" spans="1:21" ht="15" customHeight="1" thickBot="1" x14ac:dyDescent="0.3">
      <c r="B22" s="59"/>
      <c r="C22" s="80" t="s">
        <v>9</v>
      </c>
      <c r="D22" s="7" t="s">
        <v>10</v>
      </c>
      <c r="E22" s="10" t="s">
        <v>11</v>
      </c>
      <c r="G22" s="32" t="s">
        <v>12</v>
      </c>
      <c r="H22" s="33" t="s">
        <v>13</v>
      </c>
      <c r="I22" s="33" t="s">
        <v>14</v>
      </c>
      <c r="K22" s="12" t="s">
        <v>12</v>
      </c>
      <c r="L22" s="13" t="s">
        <v>13</v>
      </c>
      <c r="M22" s="13" t="s">
        <v>14</v>
      </c>
      <c r="N22" s="69" t="s">
        <v>78</v>
      </c>
      <c r="O22" s="70" t="s">
        <v>11</v>
      </c>
      <c r="Q22" s="69" t="s">
        <v>79</v>
      </c>
      <c r="R22" s="70" t="s">
        <v>11</v>
      </c>
      <c r="T22" s="69" t="s">
        <v>81</v>
      </c>
      <c r="U22" s="70" t="s">
        <v>11</v>
      </c>
    </row>
    <row r="23" spans="1:21" ht="15.75" x14ac:dyDescent="0.25">
      <c r="A23" s="14" t="s">
        <v>35</v>
      </c>
      <c r="B23" s="64" t="s">
        <v>36</v>
      </c>
      <c r="C23" s="78">
        <v>110</v>
      </c>
      <c r="D23" s="5"/>
      <c r="E23" s="60">
        <v>110</v>
      </c>
      <c r="G23" s="34">
        <f t="shared" ref="G23:G38" si="8">1-(K23/$C23)</f>
        <v>0</v>
      </c>
      <c r="H23" s="34">
        <f t="shared" ref="H23:H38" si="9">1-(L23/$C23)</f>
        <v>0</v>
      </c>
      <c r="I23" s="34" t="e">
        <f t="shared" ref="I23:I38" si="10">1-(M23/$C23)</f>
        <v>#REF!</v>
      </c>
      <c r="K23" s="27">
        <f t="shared" ref="K23:K38" si="11">C23</f>
        <v>110</v>
      </c>
      <c r="L23" s="17">
        <f t="shared" ref="L23:L38" si="12">E23</f>
        <v>110</v>
      </c>
      <c r="M23" s="18" t="e">
        <f>#REF!</f>
        <v>#REF!</v>
      </c>
      <c r="N23" s="66" t="s">
        <v>80</v>
      </c>
      <c r="O23" s="60">
        <v>125</v>
      </c>
      <c r="Q23" s="66" t="s">
        <v>80</v>
      </c>
      <c r="R23" s="60">
        <f>O23+10.15</f>
        <v>135.15</v>
      </c>
      <c r="T23" s="66" t="s">
        <v>80</v>
      </c>
      <c r="U23" s="71">
        <f>O23+15.2</f>
        <v>140.19999999999999</v>
      </c>
    </row>
    <row r="24" spans="1:21" ht="15.75" x14ac:dyDescent="0.25">
      <c r="A24" s="14" t="s">
        <v>35</v>
      </c>
      <c r="B24" s="64" t="s">
        <v>37</v>
      </c>
      <c r="C24" s="78">
        <v>120</v>
      </c>
      <c r="D24" s="5"/>
      <c r="E24" s="61">
        <v>120</v>
      </c>
      <c r="G24" s="20">
        <f t="shared" si="8"/>
        <v>0</v>
      </c>
      <c r="H24" s="20">
        <f t="shared" si="9"/>
        <v>0</v>
      </c>
      <c r="I24" s="20" t="e">
        <f t="shared" si="10"/>
        <v>#REF!</v>
      </c>
      <c r="K24" s="28">
        <f t="shared" si="11"/>
        <v>120</v>
      </c>
      <c r="L24" s="21">
        <f t="shared" si="12"/>
        <v>120</v>
      </c>
      <c r="M24" s="22" t="e">
        <f>#REF!</f>
        <v>#REF!</v>
      </c>
      <c r="N24" s="66" t="s">
        <v>52</v>
      </c>
      <c r="O24" s="61">
        <v>135</v>
      </c>
      <c r="Q24" s="66" t="s">
        <v>52</v>
      </c>
      <c r="R24" s="61">
        <f t="shared" ref="R24:R38" si="13">O24+10.15</f>
        <v>145.15</v>
      </c>
      <c r="T24" s="66" t="s">
        <v>52</v>
      </c>
      <c r="U24" s="72">
        <f t="shared" ref="U24:U38" si="14">O24+15.2</f>
        <v>150.19999999999999</v>
      </c>
    </row>
    <row r="25" spans="1:21" ht="15.75" x14ac:dyDescent="0.25">
      <c r="A25" s="14" t="s">
        <v>35</v>
      </c>
      <c r="B25" s="64" t="s">
        <v>38</v>
      </c>
      <c r="C25" s="78">
        <v>120</v>
      </c>
      <c r="D25" s="5"/>
      <c r="E25" s="61">
        <v>120</v>
      </c>
      <c r="G25" s="20">
        <f t="shared" si="8"/>
        <v>0</v>
      </c>
      <c r="H25" s="20">
        <f t="shared" si="9"/>
        <v>0</v>
      </c>
      <c r="I25" s="20" t="e">
        <f t="shared" si="10"/>
        <v>#REF!</v>
      </c>
      <c r="K25" s="28">
        <f t="shared" si="11"/>
        <v>120</v>
      </c>
      <c r="L25" s="21">
        <f t="shared" si="12"/>
        <v>120</v>
      </c>
      <c r="M25" s="22" t="e">
        <f>#REF!</f>
        <v>#REF!</v>
      </c>
      <c r="N25" s="66" t="s">
        <v>53</v>
      </c>
      <c r="O25" s="61">
        <v>135</v>
      </c>
      <c r="Q25" s="66" t="s">
        <v>53</v>
      </c>
      <c r="R25" s="61">
        <f t="shared" si="13"/>
        <v>145.15</v>
      </c>
      <c r="T25" s="66" t="s">
        <v>53</v>
      </c>
      <c r="U25" s="72">
        <f t="shared" si="14"/>
        <v>150.19999999999999</v>
      </c>
    </row>
    <row r="26" spans="1:21" ht="15.75" x14ac:dyDescent="0.25">
      <c r="A26" s="14" t="s">
        <v>35</v>
      </c>
      <c r="B26" s="89" t="s">
        <v>39</v>
      </c>
      <c r="C26" s="81">
        <v>200</v>
      </c>
      <c r="D26" s="35"/>
      <c r="E26" s="61">
        <v>200</v>
      </c>
      <c r="G26" s="20">
        <f t="shared" si="8"/>
        <v>0</v>
      </c>
      <c r="H26" s="20">
        <f t="shared" si="9"/>
        <v>0</v>
      </c>
      <c r="I26" s="20" t="e">
        <f t="shared" si="10"/>
        <v>#REF!</v>
      </c>
      <c r="K26" s="28">
        <f t="shared" si="11"/>
        <v>200</v>
      </c>
      <c r="L26" s="21">
        <f t="shared" si="12"/>
        <v>200</v>
      </c>
      <c r="M26" s="22" t="e">
        <f>#REF!</f>
        <v>#REF!</v>
      </c>
      <c r="N26" s="90" t="s">
        <v>54</v>
      </c>
      <c r="O26" s="61">
        <v>215</v>
      </c>
      <c r="Q26" s="90" t="s">
        <v>54</v>
      </c>
      <c r="R26" s="61">
        <f t="shared" si="13"/>
        <v>225.15</v>
      </c>
      <c r="T26" s="90" t="s">
        <v>54</v>
      </c>
      <c r="U26" s="72">
        <f t="shared" si="14"/>
        <v>230.2</v>
      </c>
    </row>
    <row r="27" spans="1:21" ht="15.75" x14ac:dyDescent="0.25">
      <c r="A27" s="14" t="s">
        <v>35</v>
      </c>
      <c r="B27" s="64" t="s">
        <v>40</v>
      </c>
      <c r="C27" s="78">
        <v>170</v>
      </c>
      <c r="D27" s="5"/>
      <c r="E27" s="61">
        <v>170</v>
      </c>
      <c r="G27" s="20">
        <f t="shared" si="8"/>
        <v>0</v>
      </c>
      <c r="H27" s="20">
        <f t="shared" si="9"/>
        <v>0</v>
      </c>
      <c r="I27" s="20" t="e">
        <f t="shared" si="10"/>
        <v>#REF!</v>
      </c>
      <c r="K27" s="28">
        <f t="shared" si="11"/>
        <v>170</v>
      </c>
      <c r="L27" s="21">
        <f t="shared" si="12"/>
        <v>170</v>
      </c>
      <c r="M27" s="22" t="e">
        <f>#REF!</f>
        <v>#REF!</v>
      </c>
      <c r="N27" s="66" t="s">
        <v>55</v>
      </c>
      <c r="O27" s="61">
        <v>185</v>
      </c>
      <c r="Q27" s="66" t="s">
        <v>55</v>
      </c>
      <c r="R27" s="61">
        <f t="shared" si="13"/>
        <v>195.15</v>
      </c>
      <c r="T27" s="66" t="s">
        <v>55</v>
      </c>
      <c r="U27" s="72">
        <f t="shared" si="14"/>
        <v>200.2</v>
      </c>
    </row>
    <row r="28" spans="1:21" ht="15.75" x14ac:dyDescent="0.25">
      <c r="A28" s="14" t="s">
        <v>35</v>
      </c>
      <c r="B28" s="64" t="s">
        <v>41</v>
      </c>
      <c r="C28" s="78">
        <v>300</v>
      </c>
      <c r="D28" s="5"/>
      <c r="E28" s="61">
        <v>300</v>
      </c>
      <c r="G28" s="20">
        <f t="shared" si="8"/>
        <v>0</v>
      </c>
      <c r="H28" s="20">
        <f t="shared" si="9"/>
        <v>0</v>
      </c>
      <c r="I28" s="20" t="e">
        <f t="shared" si="10"/>
        <v>#REF!</v>
      </c>
      <c r="K28" s="28">
        <f t="shared" si="11"/>
        <v>300</v>
      </c>
      <c r="L28" s="21">
        <f t="shared" si="12"/>
        <v>300</v>
      </c>
      <c r="M28" s="22" t="e">
        <f>#REF!</f>
        <v>#REF!</v>
      </c>
      <c r="N28" s="66" t="s">
        <v>56</v>
      </c>
      <c r="O28" s="61">
        <v>315</v>
      </c>
      <c r="Q28" s="66" t="s">
        <v>56</v>
      </c>
      <c r="R28" s="61">
        <f t="shared" si="13"/>
        <v>325.14999999999998</v>
      </c>
      <c r="T28" s="66" t="s">
        <v>56</v>
      </c>
      <c r="U28" s="72">
        <f t="shared" si="14"/>
        <v>330.2</v>
      </c>
    </row>
    <row r="29" spans="1:21" ht="15.75" x14ac:dyDescent="0.25">
      <c r="A29" s="14" t="s">
        <v>35</v>
      </c>
      <c r="B29" s="64" t="s">
        <v>42</v>
      </c>
      <c r="C29" s="78">
        <v>250</v>
      </c>
      <c r="D29" s="5"/>
      <c r="E29" s="61">
        <v>250</v>
      </c>
      <c r="G29" s="20">
        <f t="shared" si="8"/>
        <v>0</v>
      </c>
      <c r="H29" s="20">
        <f t="shared" si="9"/>
        <v>0</v>
      </c>
      <c r="I29" s="20" t="e">
        <f t="shared" si="10"/>
        <v>#REF!</v>
      </c>
      <c r="K29" s="28">
        <f t="shared" si="11"/>
        <v>250</v>
      </c>
      <c r="L29" s="21">
        <f t="shared" si="12"/>
        <v>250</v>
      </c>
      <c r="M29" s="22" t="e">
        <f>#REF!</f>
        <v>#REF!</v>
      </c>
      <c r="N29" s="66" t="s">
        <v>57</v>
      </c>
      <c r="O29" s="61">
        <v>265</v>
      </c>
      <c r="Q29" s="66" t="s">
        <v>57</v>
      </c>
      <c r="R29" s="61">
        <f t="shared" si="13"/>
        <v>275.14999999999998</v>
      </c>
      <c r="T29" s="66" t="s">
        <v>57</v>
      </c>
      <c r="U29" s="72">
        <f t="shared" si="14"/>
        <v>280.2</v>
      </c>
    </row>
    <row r="30" spans="1:21" ht="15.75" x14ac:dyDescent="0.25">
      <c r="A30" s="14" t="s">
        <v>35</v>
      </c>
      <c r="B30" s="64" t="s">
        <v>43</v>
      </c>
      <c r="C30" s="78">
        <v>400</v>
      </c>
      <c r="D30" s="5"/>
      <c r="E30" s="61">
        <v>400</v>
      </c>
      <c r="G30" s="20">
        <f t="shared" si="8"/>
        <v>0</v>
      </c>
      <c r="H30" s="20">
        <f t="shared" si="9"/>
        <v>0</v>
      </c>
      <c r="I30" s="20" t="e">
        <f t="shared" si="10"/>
        <v>#REF!</v>
      </c>
      <c r="K30" s="28">
        <f t="shared" si="11"/>
        <v>400</v>
      </c>
      <c r="L30" s="21">
        <f t="shared" si="12"/>
        <v>400</v>
      </c>
      <c r="M30" s="22" t="e">
        <f>#REF!</f>
        <v>#REF!</v>
      </c>
      <c r="N30" s="66" t="s">
        <v>58</v>
      </c>
      <c r="O30" s="61">
        <v>415</v>
      </c>
      <c r="Q30" s="66" t="s">
        <v>58</v>
      </c>
      <c r="R30" s="61">
        <f t="shared" si="13"/>
        <v>425.15</v>
      </c>
      <c r="T30" s="66" t="s">
        <v>58</v>
      </c>
      <c r="U30" s="72">
        <f t="shared" si="14"/>
        <v>430.2</v>
      </c>
    </row>
    <row r="31" spans="1:21" ht="15.75" x14ac:dyDescent="0.25">
      <c r="A31" s="14" t="s">
        <v>35</v>
      </c>
      <c r="B31" s="64" t="s">
        <v>44</v>
      </c>
      <c r="C31" s="78">
        <v>350</v>
      </c>
      <c r="D31" s="5"/>
      <c r="E31" s="61">
        <v>350</v>
      </c>
      <c r="G31" s="20">
        <f t="shared" si="8"/>
        <v>0</v>
      </c>
      <c r="H31" s="20">
        <f t="shared" si="9"/>
        <v>0</v>
      </c>
      <c r="I31" s="20" t="e">
        <f t="shared" si="10"/>
        <v>#REF!</v>
      </c>
      <c r="K31" s="28">
        <f t="shared" si="11"/>
        <v>350</v>
      </c>
      <c r="L31" s="21">
        <f t="shared" si="12"/>
        <v>350</v>
      </c>
      <c r="M31" s="22" t="e">
        <f>#REF!</f>
        <v>#REF!</v>
      </c>
      <c r="N31" s="66" t="s">
        <v>59</v>
      </c>
      <c r="O31" s="61">
        <v>365</v>
      </c>
      <c r="Q31" s="66" t="s">
        <v>59</v>
      </c>
      <c r="R31" s="61">
        <f t="shared" si="13"/>
        <v>375.15</v>
      </c>
      <c r="T31" s="66" t="s">
        <v>59</v>
      </c>
      <c r="U31" s="72">
        <f t="shared" si="14"/>
        <v>380.2</v>
      </c>
    </row>
    <row r="32" spans="1:21" ht="15.75" x14ac:dyDescent="0.25">
      <c r="A32" s="14" t="s">
        <v>35</v>
      </c>
      <c r="B32" s="65" t="s">
        <v>45</v>
      </c>
      <c r="C32" s="81">
        <v>500</v>
      </c>
      <c r="D32" s="35"/>
      <c r="E32" s="62">
        <v>70</v>
      </c>
      <c r="G32" s="20">
        <f t="shared" si="8"/>
        <v>0</v>
      </c>
      <c r="H32" s="20">
        <f t="shared" si="9"/>
        <v>0.86</v>
      </c>
      <c r="I32" s="20" t="e">
        <f t="shared" si="10"/>
        <v>#REF!</v>
      </c>
      <c r="K32" s="28">
        <f t="shared" si="11"/>
        <v>500</v>
      </c>
      <c r="L32" s="21">
        <f t="shared" si="12"/>
        <v>70</v>
      </c>
      <c r="M32" s="22" t="e">
        <f>#REF!</f>
        <v>#REF!</v>
      </c>
      <c r="N32" s="67" t="s">
        <v>60</v>
      </c>
      <c r="O32" s="62">
        <v>100</v>
      </c>
      <c r="Q32" s="67" t="s">
        <v>60</v>
      </c>
      <c r="R32" s="62">
        <f t="shared" si="13"/>
        <v>110.15</v>
      </c>
      <c r="T32" s="67" t="s">
        <v>60</v>
      </c>
      <c r="U32" s="73">
        <f t="shared" si="14"/>
        <v>115.2</v>
      </c>
    </row>
    <row r="33" spans="1:21" ht="15.75" x14ac:dyDescent="0.25">
      <c r="A33" s="14" t="s">
        <v>35</v>
      </c>
      <c r="B33" s="64" t="s">
        <v>46</v>
      </c>
      <c r="C33" s="78">
        <v>450</v>
      </c>
      <c r="D33" s="5"/>
      <c r="E33" s="61">
        <v>450</v>
      </c>
      <c r="G33" s="20">
        <f t="shared" si="8"/>
        <v>0</v>
      </c>
      <c r="H33" s="20">
        <f t="shared" si="9"/>
        <v>0</v>
      </c>
      <c r="I33" s="20" t="e">
        <f t="shared" si="10"/>
        <v>#REF!</v>
      </c>
      <c r="K33" s="28">
        <f t="shared" si="11"/>
        <v>450</v>
      </c>
      <c r="L33" s="21">
        <f t="shared" si="12"/>
        <v>450</v>
      </c>
      <c r="M33" s="22" t="e">
        <f>#REF!</f>
        <v>#REF!</v>
      </c>
      <c r="N33" s="66" t="s">
        <v>61</v>
      </c>
      <c r="O33" s="61">
        <v>465</v>
      </c>
      <c r="Q33" s="66" t="s">
        <v>61</v>
      </c>
      <c r="R33" s="61">
        <f t="shared" si="13"/>
        <v>475.15</v>
      </c>
      <c r="T33" s="66" t="s">
        <v>61</v>
      </c>
      <c r="U33" s="72">
        <f t="shared" si="14"/>
        <v>480.2</v>
      </c>
    </row>
    <row r="34" spans="1:21" ht="15.75" x14ac:dyDescent="0.25">
      <c r="A34" s="14" t="s">
        <v>35</v>
      </c>
      <c r="B34" s="65" t="s">
        <v>47</v>
      </c>
      <c r="C34" s="81">
        <v>600</v>
      </c>
      <c r="D34" s="35"/>
      <c r="E34" s="62">
        <v>110</v>
      </c>
      <c r="G34" s="20">
        <f t="shared" si="8"/>
        <v>0</v>
      </c>
      <c r="H34" s="20">
        <f t="shared" si="9"/>
        <v>0.81666666666666665</v>
      </c>
      <c r="I34" s="20" t="e">
        <f t="shared" si="10"/>
        <v>#REF!</v>
      </c>
      <c r="K34" s="28">
        <f t="shared" si="11"/>
        <v>600</v>
      </c>
      <c r="L34" s="21">
        <f t="shared" si="12"/>
        <v>110</v>
      </c>
      <c r="M34" s="22" t="e">
        <f>#REF!</f>
        <v>#REF!</v>
      </c>
      <c r="N34" s="67" t="s">
        <v>62</v>
      </c>
      <c r="O34" s="62">
        <v>140</v>
      </c>
      <c r="Q34" s="67" t="s">
        <v>62</v>
      </c>
      <c r="R34" s="62">
        <f t="shared" si="13"/>
        <v>150.15</v>
      </c>
      <c r="T34" s="67" t="s">
        <v>62</v>
      </c>
      <c r="U34" s="73">
        <f t="shared" si="14"/>
        <v>155.19999999999999</v>
      </c>
    </row>
    <row r="35" spans="1:21" ht="15.75" x14ac:dyDescent="0.25">
      <c r="A35" s="14" t="s">
        <v>35</v>
      </c>
      <c r="B35" s="64" t="s">
        <v>48</v>
      </c>
      <c r="C35" s="78">
        <v>600</v>
      </c>
      <c r="D35" s="5"/>
      <c r="E35" s="61">
        <v>600</v>
      </c>
      <c r="G35" s="20">
        <f t="shared" si="8"/>
        <v>0</v>
      </c>
      <c r="H35" s="20">
        <f t="shared" si="9"/>
        <v>0</v>
      </c>
      <c r="I35" s="20" t="e">
        <f t="shared" si="10"/>
        <v>#REF!</v>
      </c>
      <c r="K35" s="28">
        <f t="shared" si="11"/>
        <v>600</v>
      </c>
      <c r="L35" s="21">
        <f t="shared" si="12"/>
        <v>600</v>
      </c>
      <c r="M35" s="22" t="e">
        <f>#REF!</f>
        <v>#REF!</v>
      </c>
      <c r="N35" s="66" t="s">
        <v>63</v>
      </c>
      <c r="O35" s="61">
        <v>615</v>
      </c>
      <c r="Q35" s="66" t="s">
        <v>63</v>
      </c>
      <c r="R35" s="61">
        <f t="shared" si="13"/>
        <v>625.15</v>
      </c>
      <c r="T35" s="66" t="s">
        <v>63</v>
      </c>
      <c r="U35" s="72">
        <f t="shared" si="14"/>
        <v>630.20000000000005</v>
      </c>
    </row>
    <row r="36" spans="1:21" ht="15.75" x14ac:dyDescent="0.25">
      <c r="A36" s="14" t="s">
        <v>35</v>
      </c>
      <c r="B36" s="65" t="s">
        <v>49</v>
      </c>
      <c r="C36" s="81">
        <v>750</v>
      </c>
      <c r="D36" s="35"/>
      <c r="E36" s="62">
        <v>160</v>
      </c>
      <c r="G36" s="20">
        <f t="shared" si="8"/>
        <v>0</v>
      </c>
      <c r="H36" s="20">
        <f t="shared" si="9"/>
        <v>0.78666666666666663</v>
      </c>
      <c r="I36" s="20" t="e">
        <f t="shared" si="10"/>
        <v>#REF!</v>
      </c>
      <c r="K36" s="28">
        <f t="shared" si="11"/>
        <v>750</v>
      </c>
      <c r="L36" s="21">
        <f t="shared" si="12"/>
        <v>160</v>
      </c>
      <c r="M36" s="22" t="e">
        <f>#REF!</f>
        <v>#REF!</v>
      </c>
      <c r="N36" s="67" t="s">
        <v>64</v>
      </c>
      <c r="O36" s="62">
        <v>190</v>
      </c>
      <c r="Q36" s="67" t="s">
        <v>64</v>
      </c>
      <c r="R36" s="62">
        <f t="shared" si="13"/>
        <v>200.15</v>
      </c>
      <c r="T36" s="67" t="s">
        <v>64</v>
      </c>
      <c r="U36" s="73">
        <f t="shared" si="14"/>
        <v>205.2</v>
      </c>
    </row>
    <row r="37" spans="1:21" ht="15.75" x14ac:dyDescent="0.25">
      <c r="A37" s="14" t="s">
        <v>35</v>
      </c>
      <c r="B37" s="65" t="s">
        <v>50</v>
      </c>
      <c r="C37" s="81">
        <v>850</v>
      </c>
      <c r="D37" s="35"/>
      <c r="E37" s="62">
        <v>225</v>
      </c>
      <c r="G37" s="20">
        <f t="shared" si="8"/>
        <v>0</v>
      </c>
      <c r="H37" s="20">
        <f t="shared" si="9"/>
        <v>0.73529411764705888</v>
      </c>
      <c r="I37" s="20" t="e">
        <f t="shared" si="10"/>
        <v>#REF!</v>
      </c>
      <c r="K37" s="28">
        <f t="shared" si="11"/>
        <v>850</v>
      </c>
      <c r="L37" s="21">
        <f t="shared" si="12"/>
        <v>225</v>
      </c>
      <c r="M37" s="22" t="e">
        <f>#REF!</f>
        <v>#REF!</v>
      </c>
      <c r="N37" s="67" t="s">
        <v>65</v>
      </c>
      <c r="O37" s="62">
        <v>255</v>
      </c>
      <c r="Q37" s="67" t="s">
        <v>65</v>
      </c>
      <c r="R37" s="62">
        <f t="shared" si="13"/>
        <v>265.14999999999998</v>
      </c>
      <c r="T37" s="67" t="s">
        <v>65</v>
      </c>
      <c r="U37" s="73">
        <f t="shared" si="14"/>
        <v>270.2</v>
      </c>
    </row>
    <row r="38" spans="1:21" ht="16.5" thickBot="1" x14ac:dyDescent="0.3">
      <c r="A38" s="14" t="s">
        <v>35</v>
      </c>
      <c r="B38" s="65" t="s">
        <v>51</v>
      </c>
      <c r="C38" s="81">
        <v>950</v>
      </c>
      <c r="D38" s="35"/>
      <c r="E38" s="63">
        <v>395</v>
      </c>
      <c r="G38" s="36">
        <f t="shared" si="8"/>
        <v>0</v>
      </c>
      <c r="H38" s="36">
        <f t="shared" si="9"/>
        <v>0.58421052631578951</v>
      </c>
      <c r="I38" s="36" t="e">
        <f t="shared" si="10"/>
        <v>#REF!</v>
      </c>
      <c r="K38" s="29">
        <f t="shared" si="11"/>
        <v>950</v>
      </c>
      <c r="L38" s="25">
        <f t="shared" si="12"/>
        <v>395</v>
      </c>
      <c r="M38" s="26" t="e">
        <f>#REF!</f>
        <v>#REF!</v>
      </c>
      <c r="N38" s="67" t="s">
        <v>66</v>
      </c>
      <c r="O38" s="63">
        <v>425</v>
      </c>
      <c r="Q38" s="67" t="s">
        <v>66</v>
      </c>
      <c r="R38" s="63">
        <f t="shared" si="13"/>
        <v>435.15</v>
      </c>
      <c r="T38" s="67" t="s">
        <v>66</v>
      </c>
      <c r="U38" s="74">
        <f t="shared" si="14"/>
        <v>440.2</v>
      </c>
    </row>
    <row r="39" spans="1:21" ht="15.75" thickBot="1" x14ac:dyDescent="0.3">
      <c r="B39" s="4"/>
      <c r="C39" s="76"/>
      <c r="D39" s="5"/>
    </row>
    <row r="40" spans="1:21" x14ac:dyDescent="0.25">
      <c r="A40" s="3"/>
      <c r="G40" s="100" t="s">
        <v>67</v>
      </c>
      <c r="H40" s="101"/>
      <c r="I40" s="102"/>
    </row>
    <row r="41" spans="1:21" ht="15.75" thickBot="1" x14ac:dyDescent="0.3">
      <c r="G41" s="103"/>
      <c r="H41" s="104"/>
      <c r="I41" s="105"/>
    </row>
    <row r="42" spans="1:21" ht="38.25" customHeight="1" thickBot="1" x14ac:dyDescent="0.3">
      <c r="C42" s="82"/>
      <c r="D42" s="37"/>
      <c r="E42" s="38" t="s">
        <v>68</v>
      </c>
      <c r="F42" s="37"/>
      <c r="G42" s="39" t="s">
        <v>68</v>
      </c>
      <c r="H42" s="39" t="s">
        <v>68</v>
      </c>
      <c r="I42" s="39" t="s">
        <v>68</v>
      </c>
    </row>
    <row r="43" spans="1:21" ht="15.75" thickBot="1" x14ac:dyDescent="0.3">
      <c r="C43" s="83" t="s">
        <v>6</v>
      </c>
      <c r="D43" s="37"/>
      <c r="E43" s="40" t="s">
        <v>8</v>
      </c>
      <c r="F43" s="37"/>
      <c r="G43" s="40" t="s">
        <v>8</v>
      </c>
      <c r="H43" s="40" t="s">
        <v>8</v>
      </c>
      <c r="I43" s="40" t="s">
        <v>8</v>
      </c>
    </row>
    <row r="44" spans="1:21" ht="15.75" thickBot="1" x14ac:dyDescent="0.3">
      <c r="B44" s="41"/>
      <c r="C44" s="79" t="s">
        <v>9</v>
      </c>
      <c r="D44" s="37"/>
      <c r="E44" s="10" t="s">
        <v>11</v>
      </c>
      <c r="F44" s="37"/>
      <c r="G44" s="32" t="s">
        <v>69</v>
      </c>
      <c r="H44" s="32" t="s">
        <v>70</v>
      </c>
      <c r="I44" s="32" t="s">
        <v>71</v>
      </c>
    </row>
    <row r="45" spans="1:21" ht="15.75" thickBot="1" x14ac:dyDescent="0.3">
      <c r="B45" s="42" t="s">
        <v>72</v>
      </c>
      <c r="C45" s="77">
        <v>10</v>
      </c>
      <c r="D45" s="5"/>
      <c r="E45" s="54">
        <v>0</v>
      </c>
      <c r="F45" s="5"/>
      <c r="G45" s="43">
        <v>0</v>
      </c>
      <c r="H45" s="43">
        <f>G45</f>
        <v>0</v>
      </c>
      <c r="I45" s="43">
        <v>1</v>
      </c>
    </row>
    <row r="46" spans="1:21" x14ac:dyDescent="0.25">
      <c r="B46" s="41"/>
      <c r="C46" s="79"/>
      <c r="D46" s="37"/>
      <c r="F46" s="37"/>
      <c r="G46" s="44"/>
      <c r="H46" s="44"/>
      <c r="I46" s="44"/>
    </row>
    <row r="47" spans="1:21" ht="15.75" thickBot="1" x14ac:dyDescent="0.3">
      <c r="B47" s="41"/>
      <c r="C47" s="79"/>
      <c r="D47" s="37"/>
      <c r="F47" s="37"/>
      <c r="G47" s="44"/>
      <c r="H47" s="44"/>
      <c r="I47" s="44"/>
    </row>
    <row r="48" spans="1:21" ht="15.75" thickBot="1" x14ac:dyDescent="0.3">
      <c r="B48" s="42" t="s">
        <v>73</v>
      </c>
      <c r="C48" s="84"/>
      <c r="D48" s="4"/>
      <c r="F48" s="4"/>
      <c r="G48" s="45"/>
      <c r="H48" s="45"/>
      <c r="I48" s="45"/>
    </row>
    <row r="49" spans="1:9" ht="15.75" thickBot="1" x14ac:dyDescent="0.3">
      <c r="B49" s="47" t="s">
        <v>74</v>
      </c>
      <c r="C49" s="85">
        <v>200</v>
      </c>
      <c r="D49" s="4"/>
      <c r="E49" s="54">
        <v>99</v>
      </c>
      <c r="F49" s="4"/>
      <c r="G49" s="48">
        <v>0</v>
      </c>
      <c r="H49" s="49">
        <f>G49</f>
        <v>0</v>
      </c>
      <c r="I49" s="49">
        <v>1</v>
      </c>
    </row>
    <row r="50" spans="1:9" ht="15.75" thickBot="1" x14ac:dyDescent="0.3">
      <c r="B50" s="47" t="s">
        <v>75</v>
      </c>
      <c r="C50" s="85">
        <v>200</v>
      </c>
      <c r="D50" s="4"/>
      <c r="E50" s="54">
        <v>99</v>
      </c>
      <c r="F50" s="4"/>
      <c r="G50" s="46">
        <v>0</v>
      </c>
      <c r="H50" s="46">
        <f>G50</f>
        <v>0</v>
      </c>
      <c r="I50" s="46">
        <v>0.5</v>
      </c>
    </row>
    <row r="51" spans="1:9" ht="15.75" thickBot="1" x14ac:dyDescent="0.3">
      <c r="B51" s="4" t="s">
        <v>76</v>
      </c>
      <c r="C51" s="86">
        <v>150</v>
      </c>
      <c r="E51" s="54">
        <v>0</v>
      </c>
      <c r="G51" s="46">
        <v>0</v>
      </c>
      <c r="H51" s="46">
        <f>G51</f>
        <v>0</v>
      </c>
      <c r="I51" s="46">
        <v>1</v>
      </c>
    </row>
    <row r="52" spans="1:9" ht="15.75" hidden="1" x14ac:dyDescent="0.25">
      <c r="A52" s="50"/>
      <c r="B52" s="51"/>
      <c r="C52" s="87"/>
    </row>
    <row r="53" spans="1:9" ht="12.75" hidden="1" customHeight="1" x14ac:dyDescent="0.25">
      <c r="A53" s="52"/>
      <c r="B53" s="53"/>
      <c r="C53" s="88"/>
    </row>
    <row r="54" spans="1:9" ht="12.75" hidden="1" customHeight="1" x14ac:dyDescent="0.25">
      <c r="A54" s="52"/>
      <c r="B54" s="53"/>
      <c r="C54" s="88"/>
    </row>
    <row r="55" spans="1:9" ht="12.75" hidden="1" customHeight="1" x14ac:dyDescent="0.25"/>
    <row r="56" spans="1:9" hidden="1" x14ac:dyDescent="0.25"/>
    <row r="57" spans="1:9" hidden="1" x14ac:dyDescent="0.25"/>
    <row r="58" spans="1:9" hidden="1" x14ac:dyDescent="0.25"/>
    <row r="59" spans="1:9" hidden="1" x14ac:dyDescent="0.25"/>
    <row r="60" spans="1:9" hidden="1" x14ac:dyDescent="0.25"/>
    <row r="61" spans="1:9" hidden="1" x14ac:dyDescent="0.25"/>
    <row r="62" spans="1:9" hidden="1" x14ac:dyDescent="0.25"/>
    <row r="63" spans="1:9" hidden="1" x14ac:dyDescent="0.25"/>
  </sheetData>
  <mergeCells count="13">
    <mergeCell ref="G40:I41"/>
    <mergeCell ref="G19:I19"/>
    <mergeCell ref="K19:M19"/>
    <mergeCell ref="G20:I20"/>
    <mergeCell ref="K20:M20"/>
    <mergeCell ref="G21:I21"/>
    <mergeCell ref="K21:M21"/>
    <mergeCell ref="G5:I5"/>
    <mergeCell ref="K5:M5"/>
    <mergeCell ref="G6:I6"/>
    <mergeCell ref="K6:M6"/>
    <mergeCell ref="G7:I7"/>
    <mergeCell ref="K7:M7"/>
  </mergeCells>
  <pageMargins left="0.7" right="0.7" top="0.75" bottom="0.75" header="0.3" footer="0.3"/>
  <pageSetup orientation="portrait" r:id="rId1"/>
</worksheet>
</file>

<file path=docMetadata/LabelInfo.xml><?xml version="1.0" encoding="utf-8"?>
<clbl:labelList xmlns:clbl="http://schemas.microsoft.com/office/2020/mipLabelMetadata">
  <clbl:label id="{e741d71c-c6b6-47b0-803c-0f3b32b07556}" enabled="0" method="" siteId="{e741d71c-c6b6-47b0-803c-0f3b32b0755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WRIGHT, DARAHN I</dc:creator>
  <cp:lastModifiedBy>WILLICK, MICHAEL M</cp:lastModifiedBy>
  <cp:lastPrinted>2023-07-18T14:39:46Z</cp:lastPrinted>
  <dcterms:created xsi:type="dcterms:W3CDTF">2023-04-19T16:18:36Z</dcterms:created>
  <dcterms:modified xsi:type="dcterms:W3CDTF">2025-03-13T13:34:07Z</dcterms:modified>
</cp:coreProperties>
</file>